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FBBFE9BB-FE43-4DE5-9FE0-F691DD746B07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EAEPED_OG!$A$1:$I$168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53" i="1"/>
  <c r="H32" i="1"/>
  <c r="H33" i="1"/>
  <c r="H34" i="1"/>
  <c r="H31" i="1"/>
  <c r="H23" i="1"/>
  <c r="H28" i="1"/>
  <c r="H21" i="1"/>
  <c r="H15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E33" i="1"/>
  <c r="E34" i="1"/>
  <c r="E35" i="1"/>
  <c r="H35" i="1" s="1"/>
  <c r="E36" i="1"/>
  <c r="H36" i="1" s="1"/>
  <c r="E37" i="1"/>
  <c r="H37" i="1" s="1"/>
  <c r="E38" i="1"/>
  <c r="H38" i="1" s="1"/>
  <c r="E39" i="1"/>
  <c r="H39" i="1" s="1"/>
  <c r="E31" i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E21" i="1"/>
  <c r="E14" i="1"/>
  <c r="H14" i="1" s="1"/>
  <c r="E15" i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C10" i="1" s="1"/>
  <c r="C160" i="1" s="1"/>
  <c r="G10" i="1"/>
  <c r="G160" i="1" s="1"/>
  <c r="F10" i="1"/>
  <c r="H10" i="1" l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<sst xmlns="http://schemas.openxmlformats.org/spreadsheetml/2006/main" count="164" uniqueCount="91">
  <si>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</si>
  <si>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</si>
  <si>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</si>
  <si>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</si>
  <si>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</si>
  <si>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</si>
  <si>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</si>
  <si>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</si>
  <si>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</si>
  <si>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</si>
  <si>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</si>
  <si>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</si>
  <si>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</si>
  <si>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</si>
  <si>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</si>
  <si>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</si>
  <si>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</si>
  <si>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</si>
  <si>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</si>
  <si>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</si>
  <si>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</si>
  <si>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</si>
  <si>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</si>
  <si>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</si>
  <si>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</si>
  <si>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</si>
  <si>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</si>
  <si>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</si>
  <si>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</si>
  <si>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</si>
  <si>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</si>
  <si>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</si>
  <si>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</si>
  <si>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</si>
  <si>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</si>
  <si>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</si>
  <si>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</si>
  <si>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</si>
  <si>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</si>
  <si>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</si>
  <si>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</si>
  <si>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</si>
  <si>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</si>
  <si>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</si>
  <si>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</si>
  <si>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</si>
  <si>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</si>
  <si>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</si>
  <si>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</si>
  <si>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</si>
  <si>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</si>
  <si>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</si>
  <si>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</si>
  <si>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</si>
  <si>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</si>
  <si>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</si>
  <si>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</si>
  <si>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</si>
  <si>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</si>
  <si>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</si>
  <si>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</si>
  <si>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</si>
  <si>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</si>
  <si>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</si>
  <si>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</si>
  <si>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</si>
  <si>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</si>
  <si>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</si>
  <si>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</si>
  <si>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</si>
  <si>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</si>
  <si>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</si>
  <si>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</si>
  <si>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</si>
  <si>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</si>
  <si>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</si>
  <si>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</si>
  <si>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</si>
  <si>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</si>
  <si>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</si>
  <si>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</si>
  <si>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</si>
  <si>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</si>
  <si>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</si>
  <si>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</si>
  <si>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</si>
  <si>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</si>
  <si>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</si>
  <si>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2021 (b)</t>
  </si>
  <si>
    <t>Junta Municipal de Agua y Saneamiento de Chihuahua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</si>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</sst>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3" borderId="0" xfId="0" applyFont="1" applyFill="1" applyAlignment="1" applyProtection="1">
      <alignment vertical="top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64477</xdr:colOff>
      <xdr:row>163</xdr:row>
      <xdr:rowOff>11727</xdr:rowOff>
    </xdr:from>
    <xdr:to>
      <xdr:col>2</xdr:col>
      <xdr:colOff>876389</xdr:colOff>
      <xdr:row>167</xdr:row>
      <xdr:rowOff>55215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044746-F745-44C7-B89F-062D4C36074E}"/>
            </a:ext>
          </a:extLst>
        </xdr:cNvPr>
        <xdr:cNvSpPr txBox="1"/>
      </xdr:nvSpPr>
      <xdr:spPr>
        <a:xfrm>
          <a:off x="310662" y="31675758"/>
          <a:ext cx="3766127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ALAN JESÚS FALOMIR SÁENZ </a:t>
          </a:r>
        </a:p>
        <a:p>
          <a:pPr algn="ctr"/>
          <a:r>
            <a:rPr lang="es-MX" sz="1100"/>
            <a:t>DIRECTOR EJECUTIVO</a:t>
          </a:r>
        </a:p>
      </xdr:txBody>
    </xdr:sp>
    <xdr:clientData/>
  </xdr:twoCellAnchor>
  <xdr:twoCellAnchor>
    <xdr:from>
      <xdr:col>4</xdr:col>
      <xdr:colOff>275511</xdr:colOff>
      <xdr:row>163</xdr:row>
      <xdr:rowOff>11728</xdr:rowOff>
    </xdr:from>
    <xdr:to>
      <xdr:col>7</xdr:col>
      <xdr:colOff>715855</xdr:colOff>
      <xdr:row>167</xdr:row>
      <xdr:rowOff>55216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2B8173B-A44E-404F-AB89-944279849C09}"/>
            </a:ext>
          </a:extLst>
        </xdr:cNvPr>
        <xdr:cNvSpPr txBox="1"/>
      </xdr:nvSpPr>
      <xdr:spPr>
        <a:xfrm>
          <a:off x="5398496" y="31675759"/>
          <a:ext cx="3412144" cy="653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C.P. ARTURO JIMÉNEZ CÁRDENAS</a:t>
          </a:r>
        </a:p>
        <a:p>
          <a:pPr algn="ctr"/>
          <a:r>
            <a:rPr lang="es-MX" sz="1100"/>
            <a:t>DIRECTOR FINANCIERO</a:t>
          </a:r>
        </a:p>
      </xdr:txBody>
    </xdr:sp>
    <xdr:clientData/>
  </xdr:twoCellAnchor>
  <xdr:twoCellAnchor>
    <xdr:from>
      <xdr:col>1</xdr:col>
      <xdr:colOff>187568</xdr:colOff>
      <xdr:row>164</xdr:row>
      <xdr:rowOff>11723</xdr:rowOff>
    </xdr:from>
    <xdr:to>
      <xdr:col>2</xdr:col>
      <xdr:colOff>854700</xdr:colOff>
      <xdr:row>164</xdr:row>
      <xdr:rowOff>11723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1D0F84C-9131-47F5-89A4-C5CCB795AAB9}"/>
            </a:ext>
          </a:extLst>
        </xdr:cNvPr>
        <xdr:cNvCxnSpPr/>
      </xdr:nvCxnSpPr>
      <xdr:spPr>
        <a:xfrm>
          <a:off x="433753" y="31828154"/>
          <a:ext cx="36213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164</xdr:row>
      <xdr:rowOff>11723</xdr:rowOff>
    </xdr:from>
    <xdr:to>
      <xdr:col>7</xdr:col>
      <xdr:colOff>801947</xdr:colOff>
      <xdr:row>164</xdr:row>
      <xdr:rowOff>11723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61AACB1-E2BF-4C47-BCD3-A12D27A34A6C}"/>
            </a:ext>
          </a:extLst>
        </xdr:cNvPr>
        <xdr:cNvCxnSpPr/>
      </xdr:nvCxnSpPr>
      <xdr:spPr>
        <a:xfrm>
          <a:off x="5275385" y="31828154"/>
          <a:ext cx="36213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/>
  <dimension ref="B1:R1061"/>
  <sheetViews>
    <sheetView tabSelected="1" zoomScale="130" zoomScaleNormal="130" workbookViewId="0">
      <selection activeCell="B5" sqref="B5:H5"/>
    </sheetView>
  </sheetViews>
  <sheetFormatPr baseColWidth="10" defaultColWidth="11.44140625" defaultRowHeight="12" x14ac:dyDescent="0.25"/>
  <cols>
    <col min="1" max="1" width="3.5546875" style="1" customWidth="1"/>
    <col min="2" max="2" width="122.33203125" style="1" customWidth="1"/>
    <col min="3" max="8" width="27.44140625" style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4" t="s">
        <v>89</v>
      </c>
      <c r="C2" s="45"/>
      <c r="D2" s="45"/>
      <c r="E2" s="45"/>
      <c r="F2" s="45"/>
      <c r="G2" s="45"/>
      <c r="H2" s="46"/>
    </row>
    <row r="3" spans="2:9" x14ac:dyDescent="0.25">
      <c r="B3" s="47" t="s">
        <v>1</v>
      </c>
      <c r="C3" s="48"/>
      <c r="D3" s="48"/>
      <c r="E3" s="48"/>
      <c r="F3" s="48"/>
      <c r="G3" s="48"/>
      <c r="H3" s="49"/>
    </row>
    <row r="4" spans="2:9" x14ac:dyDescent="0.25">
      <c r="B4" s="47" t="s">
        <v>2</v>
      </c>
      <c r="C4" s="48"/>
      <c r="D4" s="48"/>
      <c r="E4" s="48"/>
      <c r="F4" s="48"/>
      <c r="G4" s="48"/>
      <c r="H4" s="49"/>
    </row>
    <row r="5" spans="2:9" x14ac:dyDescent="0.25">
      <c r="B5" s="50" t="s">
        <v>88</v>
      </c>
      <c r="C5" s="51"/>
      <c r="D5" s="51"/>
      <c r="E5" s="51"/>
      <c r="F5" s="51"/>
      <c r="G5" s="51"/>
      <c r="H5" s="52"/>
    </row>
    <row r="6" spans="2:9" ht="15.75" customHeight="1" thickBot="1" x14ac:dyDescent="0.3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3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12.6" thickBot="1" x14ac:dyDescent="0.3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1415703082.6400001</v>
      </c>
      <c r="D10" s="8">
        <f>SUM(D12,D20,D30,D40,D50,D60,D64,D73,D77)</f>
        <v>40536188.759999998</v>
      </c>
      <c r="E10" s="28">
        <f t="shared" ref="E10:H10" si="0">SUM(E12,E20,E30,E40,E50,E60,E64,E73,E77)</f>
        <v>1456239271.4000001</v>
      </c>
      <c r="F10" s="8">
        <f t="shared" si="0"/>
        <v>1390347875.3100002</v>
      </c>
      <c r="G10" s="8">
        <f t="shared" si="0"/>
        <v>1342242467.5599999</v>
      </c>
      <c r="H10" s="28">
        <f t="shared" si="0"/>
        <v>65891396.089999974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448725602.57999998</v>
      </c>
      <c r="D12" s="7">
        <f>SUM(D13:D19)</f>
        <v>0</v>
      </c>
      <c r="E12" s="29">
        <f t="shared" ref="E12:H12" si="1">SUM(E13:E19)</f>
        <v>448725602.57999998</v>
      </c>
      <c r="F12" s="7">
        <f t="shared" si="1"/>
        <v>440792179.11000001</v>
      </c>
      <c r="G12" s="7">
        <f t="shared" si="1"/>
        <v>439162643.31</v>
      </c>
      <c r="H12" s="29">
        <f t="shared" si="1"/>
        <v>7933423.4700000063</v>
      </c>
    </row>
    <row r="13" spans="2:9" x14ac:dyDescent="0.25">
      <c r="B13" s="10" t="s">
        <v>14</v>
      </c>
      <c r="C13" s="25">
        <v>177281248.47999999</v>
      </c>
      <c r="D13" s="25">
        <v>0</v>
      </c>
      <c r="E13" s="30">
        <f>SUM(C13:D13)</f>
        <v>177281248.47999999</v>
      </c>
      <c r="F13" s="26">
        <v>171597417.22999999</v>
      </c>
      <c r="G13" s="26">
        <v>171597417.22999999</v>
      </c>
      <c r="H13" s="34">
        <f>SUM(E13-F13)</f>
        <v>5683831.25</v>
      </c>
    </row>
    <row r="14" spans="2:9" ht="22.95" customHeight="1" x14ac:dyDescent="0.25">
      <c r="B14" s="10" t="s">
        <v>15</v>
      </c>
      <c r="C14" s="25">
        <v>4566305.88</v>
      </c>
      <c r="D14" s="25">
        <v>0</v>
      </c>
      <c r="E14" s="30">
        <f t="shared" ref="E14:E79" si="2">SUM(C14:D14)</f>
        <v>4566305.88</v>
      </c>
      <c r="F14" s="26">
        <v>2342460.46</v>
      </c>
      <c r="G14" s="26">
        <v>2342460.46</v>
      </c>
      <c r="H14" s="34">
        <f t="shared" ref="H14:H79" si="3">SUM(E14-F14)</f>
        <v>2223845.42</v>
      </c>
    </row>
    <row r="15" spans="2:9" x14ac:dyDescent="0.25">
      <c r="B15" s="10" t="s">
        <v>16</v>
      </c>
      <c r="C15" s="25">
        <v>110822457.48</v>
      </c>
      <c r="D15" s="25">
        <v>2858354.84</v>
      </c>
      <c r="E15" s="30">
        <f t="shared" si="2"/>
        <v>113680812.32000001</v>
      </c>
      <c r="F15" s="26">
        <v>113680812.31999999</v>
      </c>
      <c r="G15" s="26">
        <v>113680812.31999999</v>
      </c>
      <c r="H15" s="34">
        <f t="shared" si="3"/>
        <v>1.4901161193847656E-8</v>
      </c>
    </row>
    <row r="16" spans="2:9" x14ac:dyDescent="0.25">
      <c r="B16" s="10" t="s">
        <v>17</v>
      </c>
      <c r="C16" s="25">
        <v>35252903.880000003</v>
      </c>
      <c r="D16" s="25">
        <v>5779181.7400000002</v>
      </c>
      <c r="E16" s="30">
        <f t="shared" si="2"/>
        <v>41032085.620000005</v>
      </c>
      <c r="F16" s="26">
        <v>41032085.619999997</v>
      </c>
      <c r="G16" s="26">
        <v>40711417.289999999</v>
      </c>
      <c r="H16" s="34">
        <f t="shared" si="3"/>
        <v>7.4505805969238281E-9</v>
      </c>
    </row>
    <row r="17" spans="2:8" x14ac:dyDescent="0.25">
      <c r="B17" s="10" t="s">
        <v>18</v>
      </c>
      <c r="C17" s="25">
        <v>97443060.239999995</v>
      </c>
      <c r="D17" s="25">
        <v>5974333.3499999996</v>
      </c>
      <c r="E17" s="30">
        <f t="shared" si="2"/>
        <v>103417393.58999999</v>
      </c>
      <c r="F17" s="26">
        <v>103417393.59</v>
      </c>
      <c r="G17" s="26">
        <v>102108526.12</v>
      </c>
      <c r="H17" s="34">
        <f t="shared" si="3"/>
        <v>-1.4901161193847656E-8</v>
      </c>
    </row>
    <row r="18" spans="2:8" x14ac:dyDescent="0.25">
      <c r="B18" s="10" t="s">
        <v>19</v>
      </c>
      <c r="C18" s="25">
        <v>11928291</v>
      </c>
      <c r="D18" s="25">
        <v>-11928291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11431335.619999999</v>
      </c>
      <c r="D19" s="25">
        <v>-2683578.9300000002</v>
      </c>
      <c r="E19" s="30">
        <f t="shared" si="2"/>
        <v>8747756.6899999995</v>
      </c>
      <c r="F19" s="26">
        <v>8722009.8900000006</v>
      </c>
      <c r="G19" s="26">
        <v>8722009.8900000006</v>
      </c>
      <c r="H19" s="34">
        <f t="shared" si="3"/>
        <v>25746.799999998882</v>
      </c>
    </row>
    <row r="20" spans="2:8" s="9" customFormat="1" x14ac:dyDescent="0.25">
      <c r="B20" s="12" t="s">
        <v>21</v>
      </c>
      <c r="C20" s="7">
        <f>SUM(C21:C29)</f>
        <v>121251312.47</v>
      </c>
      <c r="D20" s="7">
        <f t="shared" ref="D20:H20" si="4">SUM(D21:D29)</f>
        <v>9840450.9199999981</v>
      </c>
      <c r="E20" s="29">
        <f t="shared" si="4"/>
        <v>131091763.39000002</v>
      </c>
      <c r="F20" s="7">
        <f t="shared" si="4"/>
        <v>131091763.38999999</v>
      </c>
      <c r="G20" s="7">
        <f t="shared" si="4"/>
        <v>122275098.08000001</v>
      </c>
      <c r="H20" s="29">
        <f t="shared" si="4"/>
        <v>1.6298145055770874E-9</v>
      </c>
    </row>
    <row r="21" spans="2:8" x14ac:dyDescent="0.25">
      <c r="B21" s="10" t="s">
        <v>22</v>
      </c>
      <c r="C21" s="25">
        <v>4281652.2300000004</v>
      </c>
      <c r="D21" s="25">
        <v>-1509918.65</v>
      </c>
      <c r="E21" s="30">
        <f t="shared" si="2"/>
        <v>2771733.5800000005</v>
      </c>
      <c r="F21" s="26">
        <v>2771733.58</v>
      </c>
      <c r="G21" s="26">
        <v>2650661</v>
      </c>
      <c r="H21" s="34">
        <f t="shared" si="3"/>
        <v>4.6566128730773926E-10</v>
      </c>
    </row>
    <row r="22" spans="2:8" x14ac:dyDescent="0.25">
      <c r="B22" s="10" t="s">
        <v>23</v>
      </c>
      <c r="C22" s="25">
        <v>1374506.11</v>
      </c>
      <c r="D22" s="25">
        <v>74682.559999999998</v>
      </c>
      <c r="E22" s="30">
        <f t="shared" si="2"/>
        <v>1449188.6700000002</v>
      </c>
      <c r="F22" s="26">
        <v>1449188.67</v>
      </c>
      <c r="G22" s="26">
        <v>1255184.6299999999</v>
      </c>
      <c r="H22" s="34">
        <f t="shared" si="3"/>
        <v>2.3283064365386963E-10</v>
      </c>
    </row>
    <row r="23" spans="2:8" x14ac:dyDescent="0.25">
      <c r="B23" s="10" t="s">
        <v>24</v>
      </c>
      <c r="C23" s="25">
        <v>1620664.18</v>
      </c>
      <c r="D23" s="25">
        <v>-1620664.18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x14ac:dyDescent="0.25">
      <c r="B24" s="10" t="s">
        <v>25</v>
      </c>
      <c r="C24" s="25">
        <v>20656512.640000001</v>
      </c>
      <c r="D24" s="25">
        <v>9816700.7899999991</v>
      </c>
      <c r="E24" s="30">
        <f t="shared" si="2"/>
        <v>30473213.43</v>
      </c>
      <c r="F24" s="26">
        <v>30473213.43</v>
      </c>
      <c r="G24" s="26">
        <v>28399621.579999998</v>
      </c>
      <c r="H24" s="34">
        <f t="shared" si="3"/>
        <v>0</v>
      </c>
    </row>
    <row r="25" spans="2:8" ht="23.4" customHeight="1" x14ac:dyDescent="0.25">
      <c r="B25" s="10" t="s">
        <v>26</v>
      </c>
      <c r="C25" s="25">
        <v>7571170.5300000003</v>
      </c>
      <c r="D25" s="25">
        <v>496441.52</v>
      </c>
      <c r="E25" s="30">
        <f t="shared" si="2"/>
        <v>8067612.0500000007</v>
      </c>
      <c r="F25" s="26">
        <v>8067612.0499999998</v>
      </c>
      <c r="G25" s="26">
        <v>7112718.9400000004</v>
      </c>
      <c r="H25" s="34">
        <f t="shared" si="3"/>
        <v>9.3132257461547852E-10</v>
      </c>
    </row>
    <row r="26" spans="2:8" x14ac:dyDescent="0.25">
      <c r="B26" s="10" t="s">
        <v>27</v>
      </c>
      <c r="C26" s="25">
        <v>33375419.829999998</v>
      </c>
      <c r="D26" s="25">
        <v>2644537.7400000002</v>
      </c>
      <c r="E26" s="30">
        <f t="shared" si="2"/>
        <v>36019957.57</v>
      </c>
      <c r="F26" s="26">
        <v>36019957.57</v>
      </c>
      <c r="G26" s="26">
        <v>33257105.030000001</v>
      </c>
      <c r="H26" s="34">
        <f t="shared" si="3"/>
        <v>0</v>
      </c>
    </row>
    <row r="27" spans="2:8" x14ac:dyDescent="0.25">
      <c r="B27" s="10" t="s">
        <v>28</v>
      </c>
      <c r="C27" s="25">
        <v>6528169.9699999997</v>
      </c>
      <c r="D27" s="25">
        <v>-846559.04</v>
      </c>
      <c r="E27" s="30">
        <f t="shared" si="2"/>
        <v>5681610.9299999997</v>
      </c>
      <c r="F27" s="26">
        <v>5681610.9299999997</v>
      </c>
      <c r="G27" s="26">
        <v>4348517.93</v>
      </c>
      <c r="H27" s="34">
        <f t="shared" si="3"/>
        <v>0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5" customHeight="1" x14ac:dyDescent="0.25">
      <c r="B29" s="10" t="s">
        <v>30</v>
      </c>
      <c r="C29" s="25">
        <v>45843216.979999997</v>
      </c>
      <c r="D29" s="25">
        <v>785230.18</v>
      </c>
      <c r="E29" s="30">
        <f t="shared" si="2"/>
        <v>46628447.159999996</v>
      </c>
      <c r="F29" s="26">
        <v>46628447.159999996</v>
      </c>
      <c r="G29" s="26">
        <v>45251288.969999999</v>
      </c>
      <c r="H29" s="34">
        <f t="shared" si="3"/>
        <v>0</v>
      </c>
    </row>
    <row r="30" spans="2:8" s="9" customFormat="1" x14ac:dyDescent="0.25">
      <c r="B30" s="12" t="s">
        <v>31</v>
      </c>
      <c r="C30" s="7">
        <f>SUM(C31:C39)</f>
        <v>555987621.3900001</v>
      </c>
      <c r="D30" s="7">
        <f t="shared" ref="D30:H30" si="5">SUM(D31:D39)</f>
        <v>-7235928.8300000001</v>
      </c>
      <c r="E30" s="29">
        <f t="shared" si="5"/>
        <v>548751692.55999994</v>
      </c>
      <c r="F30" s="7">
        <f t="shared" si="5"/>
        <v>541813556.23000002</v>
      </c>
      <c r="G30" s="7">
        <f t="shared" si="5"/>
        <v>515231269.05000007</v>
      </c>
      <c r="H30" s="29">
        <f t="shared" si="5"/>
        <v>6938136.3299999759</v>
      </c>
    </row>
    <row r="31" spans="2:8" x14ac:dyDescent="0.25">
      <c r="B31" s="10" t="s">
        <v>32</v>
      </c>
      <c r="C31" s="25">
        <v>291588329.14999998</v>
      </c>
      <c r="D31" s="25">
        <v>-23890179.280000001</v>
      </c>
      <c r="E31" s="30">
        <f t="shared" si="2"/>
        <v>267698149.86999997</v>
      </c>
      <c r="F31" s="26">
        <v>266882479.87</v>
      </c>
      <c r="G31" s="26">
        <v>266769709.77000001</v>
      </c>
      <c r="H31" s="34">
        <f t="shared" si="3"/>
        <v>815669.9999999702</v>
      </c>
    </row>
    <row r="32" spans="2:8" x14ac:dyDescent="0.25">
      <c r="B32" s="10" t="s">
        <v>33</v>
      </c>
      <c r="C32" s="25">
        <v>18774567.969999999</v>
      </c>
      <c r="D32" s="25">
        <v>2829245.94</v>
      </c>
      <c r="E32" s="30">
        <f t="shared" si="2"/>
        <v>21603813.91</v>
      </c>
      <c r="F32" s="26">
        <v>21571710.079999998</v>
      </c>
      <c r="G32" s="26">
        <v>20978503.449999999</v>
      </c>
      <c r="H32" s="34">
        <f t="shared" si="3"/>
        <v>32103.830000001937</v>
      </c>
    </row>
    <row r="33" spans="2:8" x14ac:dyDescent="0.25">
      <c r="B33" s="10" t="s">
        <v>34</v>
      </c>
      <c r="C33" s="25">
        <v>92591828.599999994</v>
      </c>
      <c r="D33" s="25">
        <v>-4022318.01</v>
      </c>
      <c r="E33" s="30">
        <f t="shared" si="2"/>
        <v>88569510.589999989</v>
      </c>
      <c r="F33" s="26">
        <v>87530735.129999995</v>
      </c>
      <c r="G33" s="26">
        <v>73585638.510000005</v>
      </c>
      <c r="H33" s="34">
        <f t="shared" si="3"/>
        <v>1038775.4599999934</v>
      </c>
    </row>
    <row r="34" spans="2:8" ht="24.6" customHeight="1" x14ac:dyDescent="0.25">
      <c r="B34" s="10" t="s">
        <v>35</v>
      </c>
      <c r="C34" s="25">
        <v>20329167.550000001</v>
      </c>
      <c r="D34" s="25">
        <v>6887185.9100000001</v>
      </c>
      <c r="E34" s="30">
        <f t="shared" si="2"/>
        <v>27216353.460000001</v>
      </c>
      <c r="F34" s="26">
        <v>27176136.620000001</v>
      </c>
      <c r="G34" s="26">
        <v>26975289.620000001</v>
      </c>
      <c r="H34" s="34">
        <f t="shared" si="3"/>
        <v>40216.839999999851</v>
      </c>
    </row>
    <row r="35" spans="2:8" x14ac:dyDescent="0.25">
      <c r="B35" s="10" t="s">
        <v>36</v>
      </c>
      <c r="C35" s="25">
        <v>61056439.079999998</v>
      </c>
      <c r="D35" s="25">
        <v>1548755.77</v>
      </c>
      <c r="E35" s="30">
        <f t="shared" si="2"/>
        <v>62605194.850000001</v>
      </c>
      <c r="F35" s="26">
        <v>58440097.640000001</v>
      </c>
      <c r="G35" s="26">
        <v>54646879.700000003</v>
      </c>
      <c r="H35" s="34">
        <f t="shared" si="3"/>
        <v>4165097.2100000009</v>
      </c>
    </row>
    <row r="36" spans="2:8" x14ac:dyDescent="0.25">
      <c r="B36" s="10" t="s">
        <v>37</v>
      </c>
      <c r="C36" s="25">
        <v>612488.79</v>
      </c>
      <c r="D36" s="25">
        <v>1212300.3700000001</v>
      </c>
      <c r="E36" s="30">
        <f t="shared" si="2"/>
        <v>1824789.1600000001</v>
      </c>
      <c r="F36" s="26">
        <v>1059852.8500000001</v>
      </c>
      <c r="G36" s="26">
        <v>189892.85</v>
      </c>
      <c r="H36" s="34">
        <f t="shared" si="3"/>
        <v>764936.31</v>
      </c>
    </row>
    <row r="37" spans="2:8" x14ac:dyDescent="0.25">
      <c r="B37" s="10" t="s">
        <v>38</v>
      </c>
      <c r="C37" s="25">
        <v>120091.73</v>
      </c>
      <c r="D37" s="25">
        <v>-45129.02</v>
      </c>
      <c r="E37" s="30">
        <f t="shared" si="2"/>
        <v>74962.709999999992</v>
      </c>
      <c r="F37" s="26">
        <v>17725.38</v>
      </c>
      <c r="G37" s="26">
        <v>17725.38</v>
      </c>
      <c r="H37" s="34">
        <f t="shared" si="3"/>
        <v>57237.329999999987</v>
      </c>
    </row>
    <row r="38" spans="2:8" x14ac:dyDescent="0.25">
      <c r="B38" s="10" t="s">
        <v>39</v>
      </c>
      <c r="C38" s="25">
        <v>16671.98</v>
      </c>
      <c r="D38" s="25">
        <v>39086.01</v>
      </c>
      <c r="E38" s="30">
        <f t="shared" si="2"/>
        <v>55757.990000000005</v>
      </c>
      <c r="F38" s="26">
        <v>55757.99</v>
      </c>
      <c r="G38" s="26">
        <v>55757.99</v>
      </c>
      <c r="H38" s="34">
        <f t="shared" si="3"/>
        <v>7.2759576141834259E-12</v>
      </c>
    </row>
    <row r="39" spans="2:8" x14ac:dyDescent="0.25">
      <c r="B39" s="10" t="s">
        <v>40</v>
      </c>
      <c r="C39" s="25">
        <v>70898036.540000007</v>
      </c>
      <c r="D39" s="25">
        <v>8205123.4800000004</v>
      </c>
      <c r="E39" s="30">
        <f t="shared" si="2"/>
        <v>79103160.020000011</v>
      </c>
      <c r="F39" s="26">
        <v>79079060.670000002</v>
      </c>
      <c r="G39" s="26">
        <v>72011871.780000001</v>
      </c>
      <c r="H39" s="34">
        <f t="shared" si="3"/>
        <v>24099.350000008941</v>
      </c>
    </row>
    <row r="40" spans="2:8" s="9" customFormat="1" ht="25.5" customHeight="1" x14ac:dyDescent="0.25">
      <c r="B40" s="12" t="s">
        <v>41</v>
      </c>
      <c r="C40" s="7">
        <f>SUM(C41:C49)</f>
        <v>92385896.159999996</v>
      </c>
      <c r="D40" s="7">
        <f t="shared" ref="D40:H40" si="6">SUM(D41:D49)</f>
        <v>2663289.5</v>
      </c>
      <c r="E40" s="29">
        <f t="shared" si="6"/>
        <v>95049185.659999996</v>
      </c>
      <c r="F40" s="7">
        <f t="shared" si="6"/>
        <v>95049185.659999996</v>
      </c>
      <c r="G40" s="7">
        <f t="shared" si="6"/>
        <v>94885108.310000002</v>
      </c>
      <c r="H40" s="29">
        <f t="shared" si="6"/>
        <v>0</v>
      </c>
    </row>
    <row r="41" spans="2:8" x14ac:dyDescent="0.2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5">
      <c r="B45" s="10" t="s">
        <v>46</v>
      </c>
      <c r="C45" s="25">
        <v>92280896.159999996</v>
      </c>
      <c r="D45" s="25">
        <v>2733289.5</v>
      </c>
      <c r="E45" s="30">
        <f t="shared" si="2"/>
        <v>95014185.659999996</v>
      </c>
      <c r="F45" s="26">
        <v>95014185.659999996</v>
      </c>
      <c r="G45" s="26">
        <v>94850108.310000002</v>
      </c>
      <c r="H45" s="34">
        <f t="shared" si="3"/>
        <v>0</v>
      </c>
    </row>
    <row r="46" spans="2: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105000</v>
      </c>
      <c r="D48" s="25">
        <v>-70000</v>
      </c>
      <c r="E48" s="30">
        <f t="shared" si="2"/>
        <v>35000</v>
      </c>
      <c r="F48" s="26">
        <v>35000</v>
      </c>
      <c r="G48" s="26">
        <v>35000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71352650</v>
      </c>
      <c r="D50" s="7">
        <f t="shared" ref="D50:H50" si="7">SUM(D51:D59)</f>
        <v>12172271.560000002</v>
      </c>
      <c r="E50" s="29">
        <f t="shared" si="7"/>
        <v>83524921.560000002</v>
      </c>
      <c r="F50" s="7">
        <f t="shared" si="7"/>
        <v>80672297.159999996</v>
      </c>
      <c r="G50" s="7">
        <f t="shared" si="7"/>
        <v>77056104.219999999</v>
      </c>
      <c r="H50" s="29">
        <f t="shared" si="7"/>
        <v>2852624.4000000008</v>
      </c>
    </row>
    <row r="51" spans="2:8" x14ac:dyDescent="0.25">
      <c r="B51" s="10" t="s">
        <v>52</v>
      </c>
      <c r="C51" s="25">
        <v>4600000.0199999996</v>
      </c>
      <c r="D51" s="25">
        <v>-545333.14</v>
      </c>
      <c r="E51" s="30">
        <f t="shared" si="2"/>
        <v>4054666.8799999994</v>
      </c>
      <c r="F51" s="26">
        <v>1687956.29</v>
      </c>
      <c r="G51" s="26">
        <v>1542606.65</v>
      </c>
      <c r="H51" s="34">
        <f t="shared" si="3"/>
        <v>2366710.5899999994</v>
      </c>
    </row>
    <row r="52" spans="2:8" x14ac:dyDescent="0.25">
      <c r="B52" s="10" t="s">
        <v>53</v>
      </c>
      <c r="C52" s="25">
        <v>0</v>
      </c>
      <c r="D52" s="25">
        <v>106081.99</v>
      </c>
      <c r="E52" s="30">
        <f t="shared" si="2"/>
        <v>106081.99</v>
      </c>
      <c r="F52" s="26">
        <v>106081.99</v>
      </c>
      <c r="G52" s="26">
        <v>106081.99</v>
      </c>
      <c r="H52" s="34">
        <f t="shared" si="3"/>
        <v>0</v>
      </c>
    </row>
    <row r="53" spans="2:8" x14ac:dyDescent="0.25">
      <c r="B53" s="10" t="s">
        <v>54</v>
      </c>
      <c r="C53" s="25">
        <v>699999.98</v>
      </c>
      <c r="D53" s="25">
        <v>-197875.98</v>
      </c>
      <c r="E53" s="30">
        <f t="shared" si="2"/>
        <v>502124</v>
      </c>
      <c r="F53" s="26">
        <v>130436</v>
      </c>
      <c r="G53" s="26">
        <v>86271</v>
      </c>
      <c r="H53" s="34">
        <f t="shared" si="3"/>
        <v>371688</v>
      </c>
    </row>
    <row r="54" spans="2:8" x14ac:dyDescent="0.25">
      <c r="B54" s="10" t="s">
        <v>55</v>
      </c>
      <c r="C54" s="25">
        <v>2000000</v>
      </c>
      <c r="D54" s="25">
        <v>23001479.440000001</v>
      </c>
      <c r="E54" s="30">
        <f t="shared" si="2"/>
        <v>25001479.440000001</v>
      </c>
      <c r="F54" s="26">
        <v>24984258.75</v>
      </c>
      <c r="G54" s="26">
        <v>24984258.75</v>
      </c>
      <c r="H54" s="34">
        <f t="shared" si="3"/>
        <v>17220.690000001341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63052650</v>
      </c>
      <c r="D56" s="25">
        <v>-9756195.8699999992</v>
      </c>
      <c r="E56" s="30">
        <f t="shared" si="2"/>
        <v>53296454.130000003</v>
      </c>
      <c r="F56" s="26">
        <v>53296454.130000003</v>
      </c>
      <c r="G56" s="26">
        <v>50079775.829999998</v>
      </c>
      <c r="H56" s="34">
        <f t="shared" si="3"/>
        <v>0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0</v>
      </c>
      <c r="D58" s="25">
        <v>90160</v>
      </c>
      <c r="E58" s="30">
        <f t="shared" si="2"/>
        <v>90160</v>
      </c>
      <c r="F58" s="26">
        <v>90160</v>
      </c>
      <c r="G58" s="26">
        <v>90160</v>
      </c>
      <c r="H58" s="34">
        <f t="shared" si="3"/>
        <v>0</v>
      </c>
    </row>
    <row r="59" spans="2:8" x14ac:dyDescent="0.25">
      <c r="B59" s="10" t="s">
        <v>60</v>
      </c>
      <c r="C59" s="25">
        <v>1000000</v>
      </c>
      <c r="D59" s="25">
        <v>-526044.88</v>
      </c>
      <c r="E59" s="30">
        <f t="shared" si="2"/>
        <v>473955.12</v>
      </c>
      <c r="F59" s="26">
        <v>376950</v>
      </c>
      <c r="G59" s="26">
        <v>166950</v>
      </c>
      <c r="H59" s="34">
        <f t="shared" si="3"/>
        <v>97005.119999999995</v>
      </c>
    </row>
    <row r="60" spans="2:8" s="9" customFormat="1" x14ac:dyDescent="0.25">
      <c r="B60" s="6" t="s">
        <v>61</v>
      </c>
      <c r="C60" s="7">
        <f>SUM(C61:C63)</f>
        <v>126000000.03999999</v>
      </c>
      <c r="D60" s="7">
        <f t="shared" ref="D60:H60" si="8">SUM(D61:D63)</f>
        <v>23096105.609999999</v>
      </c>
      <c r="E60" s="29">
        <f t="shared" si="8"/>
        <v>149096105.64999998</v>
      </c>
      <c r="F60" s="7">
        <f t="shared" si="8"/>
        <v>100928893.75999999</v>
      </c>
      <c r="G60" s="7">
        <f t="shared" si="8"/>
        <v>93632244.590000004</v>
      </c>
      <c r="H60" s="29">
        <f t="shared" si="8"/>
        <v>48167211.889999993</v>
      </c>
    </row>
    <row r="61" spans="2:8" x14ac:dyDescent="0.25">
      <c r="B61" s="10" t="s">
        <v>62</v>
      </c>
      <c r="C61" s="25">
        <v>79800000</v>
      </c>
      <c r="D61" s="25">
        <v>16540152.74</v>
      </c>
      <c r="E61" s="30">
        <f t="shared" si="2"/>
        <v>96340152.739999995</v>
      </c>
      <c r="F61" s="26">
        <v>63587199.359999999</v>
      </c>
      <c r="G61" s="26">
        <v>60100836.939999998</v>
      </c>
      <c r="H61" s="34">
        <f t="shared" si="3"/>
        <v>32752953.379999995</v>
      </c>
    </row>
    <row r="62" spans="2:8" x14ac:dyDescent="0.25">
      <c r="B62" s="10" t="s">
        <v>63</v>
      </c>
      <c r="C62" s="25">
        <v>46200000.039999999</v>
      </c>
      <c r="D62" s="25">
        <v>6555952.8700000001</v>
      </c>
      <c r="E62" s="30">
        <f t="shared" si="2"/>
        <v>52755952.909999996</v>
      </c>
      <c r="F62" s="26">
        <v>37341694.399999999</v>
      </c>
      <c r="G62" s="26">
        <v>33531407.649999999</v>
      </c>
      <c r="H62" s="34">
        <f t="shared" si="3"/>
        <v>15414258.509999998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12.6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x14ac:dyDescent="0.2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x14ac:dyDescent="0.2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x14ac:dyDescent="0.2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x14ac:dyDescent="0.2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x14ac:dyDescent="0.2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x14ac:dyDescent="0.2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1415703082.6400001</v>
      </c>
      <c r="D160" s="24">
        <f t="shared" ref="D160:G160" si="28">SUM(D10,D85)</f>
        <v>40536188.759999998</v>
      </c>
      <c r="E160" s="32">
        <f>SUM(E10,E85)</f>
        <v>1456239271.4000001</v>
      </c>
      <c r="F160" s="24">
        <f t="shared" si="28"/>
        <v>1390347875.3100002</v>
      </c>
      <c r="G160" s="24">
        <f t="shared" si="28"/>
        <v>1342242467.5599999</v>
      </c>
      <c r="H160" s="32">
        <f>SUM(H10,H85)</f>
        <v>65891396.089999974</v>
      </c>
    </row>
    <row r="161" spans="2:2" s="35" customFormat="1" x14ac:dyDescent="0.25"/>
    <row r="162" spans="2:2" s="35" customFormat="1" x14ac:dyDescent="0.25">
      <c r="B162" s="36" t="s">
        <v>90</v>
      </c>
    </row>
    <row r="163" spans="2:2" s="35" customFormat="1" x14ac:dyDescent="0.25"/>
    <row r="164" spans="2:2" s="35" customFormat="1" x14ac:dyDescent="0.25"/>
    <row r="165" spans="2:2" s="35" customFormat="1" x14ac:dyDescent="0.25"/>
    <row r="166" spans="2:2" s="35" customFormat="1" x14ac:dyDescent="0.25"/>
    <row r="167" spans="2:2" s="35" customFormat="1" x14ac:dyDescent="0.25"/>
    <row r="168" spans="2:2" s="35" customFormat="1" x14ac:dyDescent="0.25"/>
    <row r="169" spans="2:2" s="35" customFormat="1" x14ac:dyDescent="0.25"/>
    <row r="170" spans="2:2" s="35" customFormat="1" x14ac:dyDescent="0.25"/>
    <row r="171" spans="2:2" s="35" customFormat="1" x14ac:dyDescent="0.25"/>
    <row r="172" spans="2:2" s="35" customFormat="1" x14ac:dyDescent="0.25"/>
    <row r="173" spans="2:2" s="35" customFormat="1" x14ac:dyDescent="0.25"/>
    <row r="174" spans="2:2" s="35" customFormat="1" x14ac:dyDescent="0.25"/>
    <row r="175" spans="2:2" s="35" customFormat="1" x14ac:dyDescent="0.25"/>
    <row r="176" spans="2:2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38" orientation="landscape" r:id="rId1"/>
  <rowBreaks count="1" manualBreakCount="1">
    <brk id="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cp:lastPrinted>2022-02-04T04:41:51Z</cp:lastPrinted>
  <dcterms:created xsi:type="dcterms:W3CDTF">2020-01-08T21:14:59Z</dcterms:created>
  <dcterms:modified xsi:type="dcterms:W3CDTF">2022-02-04T05:12:51Z</dcterms:modified>
</cp:coreProperties>
</file>